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0"/>
  <workbookPr updateLinks="never"/>
  <mc:AlternateContent xmlns:mc="http://schemas.openxmlformats.org/markup-compatibility/2006">
    <mc:Choice Requires="x15">
      <x15ac:absPath xmlns:x15ac="http://schemas.microsoft.com/office/spreadsheetml/2010/11/ac" url="D:\DNS\DNS-do_ALFRESCA\2021-KP\KP-(II.)-001-2021\2-vyzva\vyzva-podpurne dokumenty\"/>
    </mc:Choice>
  </mc:AlternateContent>
  <xr:revisionPtr revIDLastSave="0" documentId="13_ncr:1_{A206D98F-E322-49CF-8A42-1B53962B70EE}" xr6:coauthVersionLast="36" xr6:coauthVersionMax="46" xr10:uidLastSave="{00000000-0000-0000-0000-000000000000}"/>
  <bookViews>
    <workbookView xWindow="0" yWindow="0" windowWidth="14400" windowHeight="3620" xr2:uid="{00000000-000D-0000-FFFF-FFFF00000000}"/>
  </bookViews>
  <sheets>
    <sheet name="KP" sheetId="1" r:id="rId1"/>
  </sheets>
  <externalReferences>
    <externalReference r:id="rId2"/>
  </externalReferences>
  <definedNames>
    <definedName name="_xlnm.Print_Area" localSheetId="0">KP!$B$1:$Q$23</definedName>
  </definedNames>
  <calcPr calcId="191029"/>
</workbook>
</file>

<file path=xl/calcChain.xml><?xml version="1.0" encoding="utf-8"?>
<calcChain xmlns="http://schemas.openxmlformats.org/spreadsheetml/2006/main">
  <c r="P7" i="1" l="1"/>
  <c r="M12" i="1"/>
  <c r="M13" i="1"/>
  <c r="M14" i="1"/>
  <c r="M15" i="1"/>
  <c r="M16" i="1"/>
  <c r="M17" i="1"/>
  <c r="M18" i="1"/>
  <c r="M19" i="1"/>
  <c r="M20" i="1"/>
  <c r="M11" i="1" l="1"/>
  <c r="M10" i="1"/>
  <c r="M9" i="1"/>
  <c r="M8" i="1"/>
  <c r="M7" i="1"/>
  <c r="Q20" i="1" l="1"/>
  <c r="P20" i="1"/>
  <c r="Q19" i="1"/>
  <c r="P19" i="1"/>
  <c r="Q18" i="1"/>
  <c r="P18" i="1"/>
  <c r="Q17" i="1"/>
  <c r="P17" i="1"/>
  <c r="Q16" i="1"/>
  <c r="P16" i="1"/>
  <c r="Q15" i="1"/>
  <c r="P15" i="1"/>
  <c r="Q14" i="1"/>
  <c r="P14" i="1"/>
  <c r="Q13" i="1"/>
  <c r="P13" i="1"/>
  <c r="Q12" i="1"/>
  <c r="P12" i="1"/>
  <c r="Q11" i="1"/>
  <c r="P11" i="1"/>
  <c r="Q10" i="1"/>
  <c r="P10" i="1"/>
  <c r="Q9" i="1"/>
  <c r="P9" i="1"/>
  <c r="Q8" i="1"/>
  <c r="P8" i="1"/>
  <c r="Q7" i="1"/>
  <c r="N23" i="1" l="1"/>
  <c r="O23" i="1"/>
</calcChain>
</file>

<file path=xl/sharedStrings.xml><?xml version="1.0" encoding="utf-8"?>
<sst xmlns="http://schemas.openxmlformats.org/spreadsheetml/2006/main" count="84" uniqueCount="65">
  <si>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</si>
  <si>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</si>
  <si>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</si>
  <si>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</si>
  <si>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</si>
  <si>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</si>
  <si>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</si>
  <si>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</si>
  <si>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</si>
  <si>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</si>
  <si>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</si>
  <si>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</si>
  <si>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</si>
  <si>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30192000-1 - Kancelářské potřeby</t>
  </si>
  <si>
    <t>30195100-3 - Plánovací tabule a příslušenství</t>
  </si>
  <si>
    <t>Blok lepený bílý -  špalík 8-9 x 8-9 cm</t>
  </si>
  <si>
    <t>ks</t>
  </si>
  <si>
    <t xml:space="preserve">Papír kancelářský A4 kvalita"B"  </t>
  </si>
  <si>
    <t>bal</t>
  </si>
  <si>
    <t>Obálky C5 162 x 229 mm</t>
  </si>
  <si>
    <t>Lepicí páska 50mm x 66m transparentní</t>
  </si>
  <si>
    <t>Lepicí páska s odvíječem lepenky 19mm</t>
  </si>
  <si>
    <t>Vysoká lepicí síla a okamžitá přilnavost. Vhodné na  papír, karton, nevysychá, neobsahuje rozpouštědla.</t>
  </si>
  <si>
    <t xml:space="preserve">Spojovače 24/6  </t>
  </si>
  <si>
    <t>Korekční pero</t>
  </si>
  <si>
    <t>Černé potfolio A5.</t>
  </si>
  <si>
    <t>Desky na výkresy B1</t>
  </si>
  <si>
    <t>Klip rám A2 kulaté rohy</t>
  </si>
  <si>
    <t>Klip rám A3 kulaté rohy</t>
  </si>
  <si>
    <t>Příloha č. 2 Kupní smlouvy - technická specifikace
Kancelářské potřeby (II.) 001-2021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</si>
  <si>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</si>
  <si>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Název </t>
  </si>
  <si>
    <t>Měrná jednotka [MJ]</t>
  </si>
  <si>
    <t xml:space="preserve">Popis </t>
  </si>
  <si>
    <t>Fakturace</t>
  </si>
  <si>
    <t>Samostatná faktura</t>
  </si>
  <si>
    <t xml:space="preserve">Pokud financováno z projektových prostředků, pak ŘEŠITEL uvede: NÁZEV A ČÍSLO DOTAČNÍHO PROJEKTU </t>
  </si>
  <si>
    <t>Obchodní podmínky NAD RÁMEC STANDARDNÍCH 
obchodních podmínek</t>
  </si>
  <si>
    <t>Kontaktní osoba 
k převzetí zboží</t>
  </si>
  <si>
    <t xml:space="preserve">Místo dodání </t>
  </si>
  <si>
    <t>PS-A   Michaela Cíglerová,
Tel.: 606 665 199,
ciglerov@ps.zcu.cz</t>
  </si>
  <si>
    <t>Kollárova 19, 
301 00 Plzeň, 
Provoz a služby - Autodoprava,
místnost KO 215</t>
  </si>
  <si>
    <t>PS-SP  Zdeněk Kegler,
Tel.: 721 375 541,
kegler@ps.zcu.cz</t>
  </si>
  <si>
    <t xml:space="preserve">Kollárova 19, 
301 00 Plzeň,
Provoz a služby - Správa budov a investic,
místnost KO 313 - 3.patro </t>
  </si>
  <si>
    <t>FDU - Lucie Balíková,
Tel.: 37763 6801,
lbaliko@fdu.zcu.cz</t>
  </si>
  <si>
    <t>Univerzitní 28,
301 00 Plzeň,
Fakulta designu a umění Ladislava Sutnara -
Katedra výtvarného umění,
místnost LS 334</t>
  </si>
  <si>
    <t>IO - Ing. Jana Jánská Lonská,
Tel.: 37763 5757,
jjanska@rek.zcu.cz</t>
  </si>
  <si>
    <t xml:space="preserve"> Univerzitní 20, 
301 00 Plzeň, 
budova UI (CIV), 
kancelář UI 110 (přízemí)</t>
  </si>
  <si>
    <t xml:space="preserve">Maximální cena za jednotlivé položky 
 v Kč BEZ DPH </t>
  </si>
  <si>
    <t xml:space="preserve">POZNÁMKA </t>
  </si>
  <si>
    <t>CPV - výběr
čisticí prostředky a hygienické potřeby</t>
  </si>
  <si>
    <t>Slepený špalíček bílých papírů.</t>
  </si>
  <si>
    <t>Gramáž 80±2; tloušťka 160±3; vlhkost 3,9-5,3%; opacita min. 90; bělost 151±CIE; hrubost dle Bendsena 200±50 cm3/min. Vhodný do laserových tiskáren, kopírek i inkoustových tiskáren, pro oboustranný tisk. Doporučený při vyšší spotřebě papíru (250 listů denně a více). Není vhodný do rychloběžných strojů (60 kopií za minutu). 1 bal/500 list.</t>
  </si>
  <si>
    <t>Samolepící, 1 bal/50ks.</t>
  </si>
  <si>
    <t>Kvalitní lepicí páska průhledná.</t>
  </si>
  <si>
    <t>Lepicí páska 33 m × 19 mm, transparentní, odvíječ s kovovým nožem.</t>
  </si>
  <si>
    <t>Lepicí tyčinka min. 20g</t>
  </si>
  <si>
    <t>Vysoce kvalitní pozinkované spojovače, min. 1000 ks v balení.</t>
  </si>
  <si>
    <t>Korekční lak v tužce, tenký kovový hrot.</t>
  </si>
  <si>
    <t>Černé portfolio A5 /bez kroužků/  s uzavíráním na zip v imitaci kůže. Uvnitř poznámkový blok, poutko na tužku, příhrádky na dokumenty a vizitky a bezpečnou kapsu na zip. Rozměr: cca 270 x 175 x 25 mm.</t>
  </si>
  <si>
    <t>Gramáž 80±2; tloušťka 160±3; vlhkost 3,9-5,3%; opacita min. 90; bělost 151±CIE;  hrubost dle Bendsena 200±50 cm3/min. Vhodný do laserových tiskáren, kopírek i inkoustových tiskáren, pro oboustranný tisk. Doporučený při vyšší spotřebě papíru (250 listů denně a více). Není vhodný do rychloběžných strojů (60 kopií za minutu). 1 bal/500 list.</t>
  </si>
  <si>
    <t>Flipchart mobilní</t>
  </si>
  <si>
    <t>Vybavení: odkládací lišta.
Šířka tabule cca 690 mm.
Výška tabule cca 1150 mm.
Provedení magnetické, popisovatelné a pojízdné provedení.
Barva: světle hnědá (vzhled dřeva), antracitová, bílá.
Materiál tabule: lakovaná ocel na dřevěné desce s melaminovým potahem.
Provedení podstavce: kruhová noha s kolečky.
Materiál podstavce: kov, s práškovým vypalovaným lakem. 
Hloubka cca  620 mm, celková výška cca 2000 mm, hmotnost cca 14,3 kg.</t>
  </si>
  <si>
    <t>Desky z tvrdé lepenky se hřbetem na tkanice; rozměr B1.</t>
  </si>
  <si>
    <t>Snadná výměna dokumentů, chrání dokument proti poškození.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</si>
</sst>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indexed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</borders>
  <cellStyleXfs count="3">
    <xf numFmtId="0" fontId="0" fillId="0" borderId="0"/>
    <xf numFmtId="0" fontId="15" fillId="0" borderId="0"/>
    <xf numFmtId="0" fontId="17" fillId="0" borderId="0"/>
  </cellStyleXfs>
  <cellXfs count="129">
    <xf numFmtId="0" fontId="0" fillId="0" borderId="0" xfId="0"/>
    <xf numFmtId="0" fontId="18" fillId="3" borderId="13" xfId="2" applyFont="1" applyFill="1" applyBorder="1" applyAlignment="1" applyProtection="1">
      <alignment horizontal="left" vertical="center" wrapText="1"/>
    </xf>
    <xf numFmtId="0" fontId="19" fillId="3" borderId="13" xfId="1" applyFont="1" applyFill="1" applyBorder="1" applyAlignment="1" applyProtection="1">
      <alignment horizontal="left" vertical="center" wrapText="1"/>
    </xf>
    <xf numFmtId="0" fontId="18" fillId="3" borderId="13" xfId="2" applyFont="1" applyFill="1" applyBorder="1" applyAlignment="1" applyProtection="1">
      <alignment horizontal="center" vertical="center" wrapText="1"/>
    </xf>
    <xf numFmtId="0" fontId="19" fillId="3" borderId="13" xfId="1" applyFont="1" applyFill="1" applyBorder="1" applyAlignment="1" applyProtection="1">
      <alignment horizontal="center" vertical="center" wrapText="1"/>
    </xf>
    <xf numFmtId="164" fontId="0" fillId="3" borderId="17" xfId="0" applyNumberFormat="1" applyFill="1" applyBorder="1" applyAlignment="1" applyProtection="1">
      <alignment horizontal="right" vertical="center" indent="1"/>
    </xf>
    <xf numFmtId="0" fontId="19" fillId="3" borderId="4" xfId="1" applyFont="1" applyFill="1" applyBorder="1" applyAlignment="1" applyProtection="1">
      <alignment horizontal="left" vertical="center" wrapText="1"/>
    </xf>
    <xf numFmtId="0" fontId="19" fillId="3" borderId="4" xfId="1" applyFont="1" applyFill="1" applyBorder="1" applyAlignment="1" applyProtection="1">
      <alignment horizontal="center" vertical="center" wrapText="1"/>
    </xf>
    <xf numFmtId="0" fontId="19" fillId="3" borderId="17" xfId="1" applyFont="1" applyFill="1" applyBorder="1" applyAlignment="1" applyProtection="1">
      <alignment horizontal="left" vertical="center" wrapText="1"/>
    </xf>
    <xf numFmtId="0" fontId="19" fillId="3" borderId="17" xfId="1" applyFont="1" applyFill="1" applyBorder="1" applyAlignment="1" applyProtection="1">
      <alignment horizontal="center" vertical="center" wrapText="1"/>
    </xf>
    <xf numFmtId="164" fontId="18" fillId="3" borderId="13" xfId="2" applyNumberFormat="1" applyFont="1" applyFill="1" applyBorder="1" applyAlignment="1" applyProtection="1">
      <alignment horizontal="right" vertical="center" wrapText="1" indent="1"/>
    </xf>
    <xf numFmtId="164" fontId="19" fillId="3" borderId="13" xfId="1" applyNumberFormat="1" applyFont="1" applyFill="1" applyBorder="1" applyAlignment="1" applyProtection="1">
      <alignment horizontal="right" vertical="center" wrapText="1" indent="1"/>
    </xf>
    <xf numFmtId="164" fontId="19" fillId="3" borderId="4" xfId="1" applyNumberFormat="1" applyFont="1" applyFill="1" applyBorder="1" applyAlignment="1" applyProtection="1">
      <alignment horizontal="right" vertical="center" wrapText="1" indent="1"/>
    </xf>
    <xf numFmtId="164" fontId="19" fillId="3" borderId="17" xfId="1" applyNumberFormat="1" applyFont="1" applyFill="1" applyBorder="1" applyAlignment="1" applyProtection="1">
      <alignment horizontal="right" vertical="center" wrapText="1" indent="1"/>
    </xf>
    <xf numFmtId="0" fontId="0" fillId="0" borderId="0" xfId="0" applyProtection="1"/>
    <xf numFmtId="0" fontId="16" fillId="2" borderId="0" xfId="0" applyFont="1" applyFill="1" applyAlignment="1" applyProtection="1">
      <alignment horizontal="left" vertical="center" wrapText="1"/>
    </xf>
    <xf numFmtId="0" fontId="16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5" fillId="0" borderId="0" xfId="0" applyFont="1" applyAlignment="1" applyProtection="1">
      <alignment vertical="top"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8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 wrapText="1"/>
    </xf>
    <xf numFmtId="0" fontId="14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8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2" fillId="2" borderId="3" xfId="0" applyFont="1" applyFill="1" applyBorder="1" applyAlignment="1" applyProtection="1">
      <alignment horizontal="center" vertical="center" textRotation="90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8" fillId="4" borderId="4" xfId="0" applyFont="1" applyFill="1" applyBorder="1" applyAlignment="1" applyProtection="1">
      <alignment horizontal="center" vertical="center" wrapText="1"/>
    </xf>
    <xf numFmtId="0" fontId="12" fillId="5" borderId="25" xfId="0" applyFont="1" applyFill="1" applyBorder="1" applyAlignment="1" applyProtection="1">
      <alignment horizontal="center" vertical="center" wrapText="1"/>
    </xf>
    <xf numFmtId="0" fontId="0" fillId="0" borderId="32" xfId="0" applyBorder="1" applyProtection="1"/>
    <xf numFmtId="164" fontId="0" fillId="0" borderId="31" xfId="0" applyNumberFormat="1" applyBorder="1" applyProtection="1"/>
    <xf numFmtId="3" fontId="0" fillId="2" borderId="6" xfId="0" applyNumberForma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2" fillId="3" borderId="27" xfId="0" applyFont="1" applyFill="1" applyBorder="1" applyAlignment="1" applyProtection="1">
      <alignment horizontal="center" vertical="center" wrapText="1"/>
    </xf>
    <xf numFmtId="0" fontId="4" fillId="3" borderId="27" xfId="0" applyFont="1" applyFill="1" applyBorder="1" applyAlignment="1" applyProtection="1">
      <alignment horizontal="center" vertical="center" wrapText="1"/>
    </xf>
    <xf numFmtId="0" fontId="2" fillId="3" borderId="28" xfId="0" applyFont="1" applyFill="1" applyBorder="1" applyAlignment="1" applyProtection="1">
      <alignment horizontal="center" vertical="center" wrapText="1"/>
    </xf>
    <xf numFmtId="0" fontId="8" fillId="3" borderId="27" xfId="0" applyFont="1" applyFill="1" applyBorder="1" applyAlignment="1" applyProtection="1">
      <alignment horizontal="center" vertical="center" wrapText="1"/>
    </xf>
    <xf numFmtId="164" fontId="0" fillId="0" borderId="7" xfId="0" applyNumberFormat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0" fillId="3" borderId="28" xfId="0" applyFill="1" applyBorder="1" applyAlignment="1" applyProtection="1">
      <alignment horizontal="center" vertical="center" wrapText="1"/>
    </xf>
    <xf numFmtId="0" fontId="0" fillId="0" borderId="31" xfId="0" applyBorder="1" applyProtection="1"/>
    <xf numFmtId="3" fontId="0" fillId="2" borderId="12" xfId="0" applyNumberFormat="1" applyFill="1" applyBorder="1" applyAlignment="1" applyProtection="1">
      <alignment horizontal="center" vertical="center" wrapText="1"/>
    </xf>
    <xf numFmtId="0" fontId="4" fillId="3" borderId="8" xfId="0" applyFon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0" fontId="0" fillId="3" borderId="30" xfId="0" applyFill="1" applyBorder="1" applyAlignment="1" applyProtection="1">
      <alignment horizontal="center" vertical="center" wrapText="1"/>
    </xf>
    <xf numFmtId="0" fontId="8" fillId="3" borderId="8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vertical="center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3" borderId="17" xfId="0" applyNumberFormat="1" applyFill="1" applyBorder="1" applyAlignment="1" applyProtection="1">
      <alignment horizontal="center" vertical="center" wrapText="1"/>
    </xf>
    <xf numFmtId="0" fontId="2" fillId="3" borderId="17" xfId="0" applyNumberFormat="1" applyFont="1" applyFill="1" applyBorder="1" applyAlignment="1" applyProtection="1">
      <alignment vertical="center" wrapText="1"/>
    </xf>
    <xf numFmtId="0" fontId="4" fillId="3" borderId="23" xfId="0" applyFont="1" applyFill="1" applyBorder="1" applyAlignment="1" applyProtection="1">
      <alignment horizontal="center" vertical="center" wrapText="1"/>
    </xf>
    <xf numFmtId="0" fontId="0" fillId="3" borderId="23" xfId="0" applyFill="1" applyBorder="1" applyAlignment="1" applyProtection="1">
      <alignment horizontal="center" vertical="center" wrapText="1"/>
    </xf>
    <xf numFmtId="0" fontId="0" fillId="3" borderId="29" xfId="0" applyFill="1" applyBorder="1" applyAlignment="1" applyProtection="1">
      <alignment horizontal="center" vertical="center" wrapText="1"/>
    </xf>
    <xf numFmtId="0" fontId="8" fillId="3" borderId="23" xfId="0" applyFont="1" applyFill="1" applyBorder="1" applyAlignment="1" applyProtection="1">
      <alignment horizontal="center" vertical="center" wrapText="1"/>
    </xf>
    <xf numFmtId="164" fontId="0" fillId="0" borderId="17" xfId="0" applyNumberFormat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0" fontId="3" fillId="0" borderId="31" xfId="0" applyFont="1" applyBorder="1" applyAlignment="1" applyProtection="1">
      <alignment vertical="center"/>
    </xf>
    <xf numFmtId="3" fontId="0" fillId="2" borderId="3" xfId="0" applyNumberFormat="1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2" fillId="3" borderId="24" xfId="0" applyFon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0" fontId="8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24" xfId="0" applyBorder="1" applyAlignment="1" applyProtection="1">
      <alignment horizontal="center" vertical="center"/>
    </xf>
    <xf numFmtId="0" fontId="0" fillId="3" borderId="25" xfId="0" applyFill="1" applyBorder="1" applyAlignment="1" applyProtection="1">
      <alignment horizontal="center" vertical="center" wrapText="1"/>
    </xf>
    <xf numFmtId="0" fontId="0" fillId="0" borderId="31" xfId="0" applyBorder="1" applyAlignment="1" applyProtection="1">
      <alignment vertical="center"/>
    </xf>
    <xf numFmtId="3" fontId="0" fillId="2" borderId="21" xfId="0" applyNumberFormat="1" applyFill="1" applyBorder="1" applyAlignment="1" applyProtection="1">
      <alignment horizontal="center" vertical="center" wrapText="1"/>
    </xf>
    <xf numFmtId="0" fontId="2" fillId="3" borderId="11" xfId="0" applyFont="1" applyFill="1" applyBorder="1" applyAlignment="1" applyProtection="1">
      <alignment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3" borderId="11" xfId="0" applyNumberFormat="1" applyFill="1" applyBorder="1" applyAlignment="1" applyProtection="1">
      <alignment horizontal="center" vertical="center" wrapText="1"/>
    </xf>
    <xf numFmtId="0" fontId="2" fillId="3" borderId="26" xfId="0" applyNumberFormat="1" applyFont="1" applyFill="1" applyBorder="1" applyAlignment="1" applyProtection="1">
      <alignment horizontal="left" vertical="center" wrapText="1"/>
    </xf>
    <xf numFmtId="164" fontId="0" fillId="0" borderId="11" xfId="0" applyNumberFormat="1" applyBorder="1" applyAlignment="1" applyProtection="1">
      <alignment horizontal="right" vertical="center" indent="1"/>
    </xf>
    <xf numFmtId="164" fontId="0" fillId="3" borderId="10" xfId="0" applyNumberFormat="1" applyFill="1" applyBorder="1" applyAlignment="1" applyProtection="1">
      <alignment horizontal="right" vertical="center" indent="1"/>
    </xf>
    <xf numFmtId="0" fontId="0" fillId="0" borderId="22" xfId="0" applyBorder="1" applyAlignment="1" applyProtection="1">
      <alignment horizontal="center" vertical="center"/>
    </xf>
    <xf numFmtId="0" fontId="14" fillId="3" borderId="27" xfId="0" applyNumberFormat="1" applyFon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0" fillId="3" borderId="17" xfId="0" applyNumberFormat="1" applyFont="1" applyFill="1" applyBorder="1" applyAlignment="1" applyProtection="1">
      <alignment vertical="center" wrapText="1"/>
    </xf>
    <xf numFmtId="164" fontId="0" fillId="3" borderId="18" xfId="0" applyNumberFormat="1" applyFill="1" applyBorder="1" applyAlignment="1" applyProtection="1">
      <alignment horizontal="right" vertical="center" indent="1"/>
    </xf>
    <xf numFmtId="0" fontId="14" fillId="3" borderId="23" xfId="0" applyNumberFormat="1" applyFont="1" applyFill="1" applyBorder="1" applyAlignment="1" applyProtection="1">
      <alignment horizontal="center" vertical="center" wrapText="1"/>
    </xf>
    <xf numFmtId="0" fontId="0" fillId="3" borderId="29" xfId="0" applyFill="1" applyBorder="1" applyAlignment="1" applyProtection="1">
      <alignment horizontal="center" vertical="center" wrapText="1"/>
    </xf>
    <xf numFmtId="0" fontId="3" fillId="3" borderId="23" xfId="0" applyFont="1" applyFill="1" applyBorder="1" applyAlignment="1" applyProtection="1">
      <alignment horizontal="center" vertical="center" wrapText="1"/>
    </xf>
    <xf numFmtId="0" fontId="3" fillId="3" borderId="29" xfId="0" applyFont="1" applyFill="1" applyBorder="1" applyAlignment="1" applyProtection="1">
      <alignment horizontal="center" vertical="center" wrapText="1"/>
    </xf>
    <xf numFmtId="0" fontId="0" fillId="0" borderId="20" xfId="0" applyBorder="1" applyProtection="1"/>
    <xf numFmtId="0" fontId="8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2" fillId="5" borderId="3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</xf>
    <xf numFmtId="164" fontId="14" fillId="0" borderId="0" xfId="0" applyNumberFormat="1" applyFont="1" applyAlignment="1" applyProtection="1">
      <alignment horizontal="right" vertical="center" indent="1"/>
    </xf>
    <xf numFmtId="164" fontId="6" fillId="0" borderId="3" xfId="0" applyNumberFormat="1" applyFont="1" applyBorder="1" applyAlignment="1" applyProtection="1">
      <alignment horizontal="center" vertical="center"/>
    </xf>
    <xf numFmtId="164" fontId="6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3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25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93D4969E-33DA-41EE-81E3-1BFF050A9DE5}"/>
    <cellStyle name="normální 3" xfId="1" xr:uid="{00000000-0005-0000-0000-000001000000}"/>
  </cellStyles>
  <dxfs count="16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C9F1FF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4953000</xdr:colOff>
      <xdr:row>16</xdr:row>
      <xdr:rowOff>136634</xdr:rowOff>
    </xdr:from>
    <xdr:to>
      <xdr:col>5</xdr:col>
      <xdr:colOff>5760269</xdr:colOff>
      <xdr:row>16</xdr:row>
      <xdr:rowOff>1824557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9D597550-5E5A-4157-8F36-8B0DC18243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9281160" y="7771874"/>
          <a:ext cx="807269" cy="16879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NS%202021/Kancel&#225;&#345;sk&#233;%20pot&#345;eby%202021/01%20-%2014.01.2021%20DNS%20-%20Kancel&#225;&#345;sk&#233;%20pot&#345;eby/+8217-0001-21%20PS%20-%20A%20-%20Ciglerov&#225;%20Kancel&#225;&#345;sk&#233;%20pot&#345;eby%20II.%20(2020)%20-%20katalog%20zbo&#382;&#237;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70"/>
  <sheetViews>
    <sheetView showGridLines="0" tabSelected="1" zoomScaleNormal="100" workbookViewId="0">
      <selection activeCell="O7" sqref="O7"/>
    </sheetView>
  </sheetViews>
  <sheetFormatPr defaultRowHeight="14.5" x14ac:dyDescent="0.35"/>
  <cols>
    <col min="1" max="1" width="1.453125" style="14" bestFit="1" customWidth="1"/>
    <col min="2" max="2" width="5.54296875" style="14" bestFit="1" customWidth="1"/>
    <col min="3" max="3" width="37.54296875" style="18" bestFit="1" customWidth="1"/>
    <col min="4" max="4" width="9.54296875" style="124" bestFit="1" customWidth="1"/>
    <col min="5" max="5" width="9" style="17" bestFit="1" customWidth="1"/>
    <col min="6" max="6" width="97" style="18" customWidth="1"/>
    <col min="7" max="7" width="14.36328125" style="18" customWidth="1"/>
    <col min="8" max="8" width="26" style="14" hidden="1" customWidth="1"/>
    <col min="9" max="9" width="23.36328125" style="14" hidden="1" customWidth="1"/>
    <col min="10" max="10" width="27.54296875" style="14" customWidth="1"/>
    <col min="11" max="11" width="36.453125" style="18" customWidth="1"/>
    <col min="12" max="12" width="24.6328125" style="18" customWidth="1"/>
    <col min="13" max="13" width="20.453125" style="18" hidden="1" customWidth="1"/>
    <col min="14" max="14" width="24" style="14" customWidth="1"/>
    <col min="15" max="15" width="23.1796875" style="14" customWidth="1"/>
    <col min="16" max="16" width="22.08984375" style="14" customWidth="1"/>
    <col min="17" max="17" width="19.54296875" style="14" bestFit="1" customWidth="1"/>
    <col min="18" max="18" width="20.453125" style="14" hidden="1" customWidth="1"/>
    <col min="19" max="19" width="44.90625" style="19" customWidth="1"/>
    <col min="20" max="16384" width="8.7265625" style="14"/>
  </cols>
  <sheetData>
    <row r="1" spans="1:20" ht="50.4" customHeight="1" x14ac:dyDescent="0.35">
      <c r="B1" s="15" t="s">
        <v>29</v>
      </c>
      <c r="C1" s="16"/>
      <c r="D1" s="16"/>
    </row>
    <row r="2" spans="1:20" ht="20.149999999999999" customHeight="1" x14ac:dyDescent="0.35">
      <c r="C2" s="14"/>
      <c r="D2" s="20"/>
      <c r="E2" s="21"/>
      <c r="F2" s="22"/>
      <c r="G2" s="14"/>
      <c r="K2" s="23"/>
      <c r="L2" s="23"/>
      <c r="M2" s="22"/>
      <c r="N2" s="22"/>
      <c r="O2" s="22"/>
      <c r="Q2" s="24"/>
      <c r="R2" s="25"/>
      <c r="S2" s="26"/>
    </row>
    <row r="3" spans="1:20" ht="20.149999999999999" customHeight="1" x14ac:dyDescent="0.35">
      <c r="B3" s="27"/>
      <c r="C3" s="28" t="s">
        <v>0</v>
      </c>
      <c r="D3" s="29"/>
      <c r="E3" s="29"/>
      <c r="F3" s="29"/>
      <c r="G3" s="30"/>
      <c r="H3" s="30"/>
      <c r="I3" s="30"/>
      <c r="J3" s="24"/>
      <c r="K3" s="31"/>
      <c r="L3" s="31"/>
      <c r="M3" s="31"/>
      <c r="N3" s="31"/>
      <c r="O3" s="31"/>
      <c r="Q3" s="24"/>
    </row>
    <row r="4" spans="1:20" ht="20.149999999999999" customHeight="1" thickBot="1" x14ac:dyDescent="0.4">
      <c r="B4" s="32"/>
      <c r="C4" s="33" t="s">
        <v>1</v>
      </c>
      <c r="D4" s="29"/>
      <c r="E4" s="29"/>
      <c r="F4" s="29"/>
      <c r="G4" s="24"/>
      <c r="H4" s="24"/>
      <c r="I4" s="24"/>
      <c r="J4" s="24"/>
      <c r="K4" s="22"/>
      <c r="L4" s="22"/>
      <c r="M4" s="22"/>
      <c r="N4" s="24"/>
      <c r="O4" s="24"/>
      <c r="Q4" s="24"/>
    </row>
    <row r="5" spans="1:20" ht="34.5" customHeight="1" thickBot="1" x14ac:dyDescent="0.4">
      <c r="B5" s="34"/>
      <c r="C5" s="35"/>
      <c r="D5" s="36"/>
      <c r="E5" s="36"/>
      <c r="F5" s="22"/>
      <c r="G5" s="22"/>
      <c r="K5" s="22"/>
      <c r="L5" s="22"/>
      <c r="M5" s="37"/>
      <c r="O5" s="38" t="s">
        <v>2</v>
      </c>
      <c r="S5" s="39"/>
    </row>
    <row r="6" spans="1:20" ht="59" thickTop="1" thickBot="1" x14ac:dyDescent="0.4">
      <c r="B6" s="40" t="s">
        <v>3</v>
      </c>
      <c r="C6" s="41" t="s">
        <v>31</v>
      </c>
      <c r="D6" s="41" t="s">
        <v>4</v>
      </c>
      <c r="E6" s="41" t="s">
        <v>32</v>
      </c>
      <c r="F6" s="41" t="s">
        <v>33</v>
      </c>
      <c r="G6" s="41" t="s">
        <v>34</v>
      </c>
      <c r="H6" s="41" t="s">
        <v>36</v>
      </c>
      <c r="I6" s="41" t="s">
        <v>37</v>
      </c>
      <c r="J6" s="42" t="s">
        <v>38</v>
      </c>
      <c r="K6" s="41" t="s">
        <v>39</v>
      </c>
      <c r="L6" s="41" t="s">
        <v>30</v>
      </c>
      <c r="M6" s="41" t="s">
        <v>48</v>
      </c>
      <c r="N6" s="41" t="s">
        <v>5</v>
      </c>
      <c r="O6" s="43" t="s">
        <v>6</v>
      </c>
      <c r="P6" s="42" t="s">
        <v>7</v>
      </c>
      <c r="Q6" s="42" t="s">
        <v>8</v>
      </c>
      <c r="R6" s="41" t="s">
        <v>49</v>
      </c>
      <c r="S6" s="44" t="s">
        <v>50</v>
      </c>
      <c r="T6" s="45"/>
    </row>
    <row r="7" spans="1:20" ht="30" customHeight="1" thickTop="1" x14ac:dyDescent="0.35">
      <c r="A7" s="46"/>
      <c r="B7" s="47">
        <v>1</v>
      </c>
      <c r="C7" s="1" t="s">
        <v>15</v>
      </c>
      <c r="D7" s="48">
        <v>1</v>
      </c>
      <c r="E7" s="3" t="s">
        <v>16</v>
      </c>
      <c r="F7" s="1" t="s">
        <v>51</v>
      </c>
      <c r="G7" s="49" t="s">
        <v>35</v>
      </c>
      <c r="H7" s="50"/>
      <c r="I7" s="50"/>
      <c r="J7" s="49" t="s">
        <v>40</v>
      </c>
      <c r="K7" s="51" t="s">
        <v>41</v>
      </c>
      <c r="L7" s="52">
        <v>14</v>
      </c>
      <c r="M7" s="53">
        <f>D7*N7</f>
        <v>16</v>
      </c>
      <c r="N7" s="10">
        <v>16</v>
      </c>
      <c r="O7" s="125"/>
      <c r="P7" s="54">
        <f>D7*O7</f>
        <v>0</v>
      </c>
      <c r="Q7" s="55" t="str">
        <f t="shared" ref="Q7:Q20" si="0">IF(ISNUMBER(O7), IF(O7&gt;N7,"NEVYHOVUJE","VYHOVUJE")," ")</f>
        <v xml:space="preserve"> </v>
      </c>
      <c r="R7" s="50"/>
      <c r="S7" s="56" t="s">
        <v>13</v>
      </c>
      <c r="T7" s="45"/>
    </row>
    <row r="8" spans="1:20" ht="58" x14ac:dyDescent="0.35">
      <c r="A8" s="57"/>
      <c r="B8" s="58">
        <v>2</v>
      </c>
      <c r="C8" s="2" t="s">
        <v>17</v>
      </c>
      <c r="D8" s="48">
        <v>10</v>
      </c>
      <c r="E8" s="4" t="s">
        <v>18</v>
      </c>
      <c r="F8" s="2" t="s">
        <v>52</v>
      </c>
      <c r="G8" s="59"/>
      <c r="H8" s="59"/>
      <c r="I8" s="59"/>
      <c r="J8" s="60"/>
      <c r="K8" s="61"/>
      <c r="L8" s="62"/>
      <c r="M8" s="63">
        <f>D8*N8</f>
        <v>750</v>
      </c>
      <c r="N8" s="11">
        <v>75</v>
      </c>
      <c r="O8" s="126"/>
      <c r="P8" s="64">
        <f>D8*O8</f>
        <v>0</v>
      </c>
      <c r="Q8" s="65" t="str">
        <f t="shared" si="0"/>
        <v xml:space="preserve"> </v>
      </c>
      <c r="R8" s="59"/>
      <c r="S8" s="61"/>
      <c r="T8" s="45"/>
    </row>
    <row r="9" spans="1:20" ht="28.25" customHeight="1" x14ac:dyDescent="0.35">
      <c r="A9" s="57"/>
      <c r="B9" s="58">
        <v>3</v>
      </c>
      <c r="C9" s="2" t="s">
        <v>19</v>
      </c>
      <c r="D9" s="48">
        <v>2</v>
      </c>
      <c r="E9" s="4" t="s">
        <v>18</v>
      </c>
      <c r="F9" s="2" t="s">
        <v>53</v>
      </c>
      <c r="G9" s="59"/>
      <c r="H9" s="59"/>
      <c r="I9" s="59"/>
      <c r="J9" s="60"/>
      <c r="K9" s="61"/>
      <c r="L9" s="62"/>
      <c r="M9" s="63">
        <f>D9*N9</f>
        <v>66</v>
      </c>
      <c r="N9" s="11">
        <v>33</v>
      </c>
      <c r="O9" s="126"/>
      <c r="P9" s="64">
        <f>D9*O9</f>
        <v>0</v>
      </c>
      <c r="Q9" s="65" t="str">
        <f t="shared" si="0"/>
        <v xml:space="preserve"> </v>
      </c>
      <c r="R9" s="59"/>
      <c r="S9" s="61"/>
      <c r="T9" s="45"/>
    </row>
    <row r="10" spans="1:20" ht="26.4" customHeight="1" x14ac:dyDescent="0.35">
      <c r="A10" s="57"/>
      <c r="B10" s="58">
        <v>4</v>
      </c>
      <c r="C10" s="2" t="s">
        <v>20</v>
      </c>
      <c r="D10" s="48">
        <v>1</v>
      </c>
      <c r="E10" s="4" t="s">
        <v>16</v>
      </c>
      <c r="F10" s="2" t="s">
        <v>54</v>
      </c>
      <c r="G10" s="59"/>
      <c r="H10" s="59"/>
      <c r="I10" s="59"/>
      <c r="J10" s="60"/>
      <c r="K10" s="61"/>
      <c r="L10" s="62"/>
      <c r="M10" s="63">
        <f>D10*N10</f>
        <v>20</v>
      </c>
      <c r="N10" s="11">
        <v>20</v>
      </c>
      <c r="O10" s="126"/>
      <c r="P10" s="64">
        <f>D10*O10</f>
        <v>0</v>
      </c>
      <c r="Q10" s="65" t="str">
        <f t="shared" si="0"/>
        <v xml:space="preserve"> </v>
      </c>
      <c r="R10" s="59"/>
      <c r="S10" s="61"/>
      <c r="T10" s="45"/>
    </row>
    <row r="11" spans="1:20" ht="26.4" customHeight="1" x14ac:dyDescent="0.35">
      <c r="A11" s="57"/>
      <c r="B11" s="58">
        <v>5</v>
      </c>
      <c r="C11" s="2" t="s">
        <v>21</v>
      </c>
      <c r="D11" s="48">
        <v>2</v>
      </c>
      <c r="E11" s="4" t="s">
        <v>16</v>
      </c>
      <c r="F11" s="2" t="s">
        <v>55</v>
      </c>
      <c r="G11" s="59"/>
      <c r="H11" s="59"/>
      <c r="I11" s="59"/>
      <c r="J11" s="60"/>
      <c r="K11" s="61"/>
      <c r="L11" s="62"/>
      <c r="M11" s="63">
        <f>D11*N11</f>
        <v>48</v>
      </c>
      <c r="N11" s="11">
        <v>24</v>
      </c>
      <c r="O11" s="126"/>
      <c r="P11" s="64">
        <f>D11*O11</f>
        <v>0</v>
      </c>
      <c r="Q11" s="65" t="str">
        <f t="shared" si="0"/>
        <v xml:space="preserve"> </v>
      </c>
      <c r="R11" s="59"/>
      <c r="S11" s="61"/>
      <c r="T11" s="45"/>
    </row>
    <row r="12" spans="1:20" ht="28.25" customHeight="1" x14ac:dyDescent="0.35">
      <c r="A12" s="57"/>
      <c r="B12" s="58">
        <v>6</v>
      </c>
      <c r="C12" s="2" t="s">
        <v>56</v>
      </c>
      <c r="D12" s="48">
        <v>1</v>
      </c>
      <c r="E12" s="4" t="s">
        <v>16</v>
      </c>
      <c r="F12" s="2" t="s">
        <v>22</v>
      </c>
      <c r="G12" s="59"/>
      <c r="H12" s="59"/>
      <c r="I12" s="59"/>
      <c r="J12" s="60"/>
      <c r="K12" s="61"/>
      <c r="L12" s="62"/>
      <c r="M12" s="63">
        <f>D12*N12</f>
        <v>26</v>
      </c>
      <c r="N12" s="11">
        <v>26</v>
      </c>
      <c r="O12" s="126"/>
      <c r="P12" s="64">
        <f>D12*O12</f>
        <v>0</v>
      </c>
      <c r="Q12" s="65" t="str">
        <f t="shared" si="0"/>
        <v xml:space="preserve"> </v>
      </c>
      <c r="R12" s="59"/>
      <c r="S12" s="61"/>
      <c r="T12" s="45"/>
    </row>
    <row r="13" spans="1:20" ht="21" customHeight="1" x14ac:dyDescent="0.35">
      <c r="A13" s="57"/>
      <c r="B13" s="58">
        <v>7</v>
      </c>
      <c r="C13" s="2" t="s">
        <v>23</v>
      </c>
      <c r="D13" s="48">
        <v>1</v>
      </c>
      <c r="E13" s="4" t="s">
        <v>18</v>
      </c>
      <c r="F13" s="2" t="s">
        <v>57</v>
      </c>
      <c r="G13" s="59"/>
      <c r="H13" s="59"/>
      <c r="I13" s="59"/>
      <c r="J13" s="60"/>
      <c r="K13" s="61"/>
      <c r="L13" s="62"/>
      <c r="M13" s="63">
        <f>D13*N13</f>
        <v>6</v>
      </c>
      <c r="N13" s="11">
        <v>6</v>
      </c>
      <c r="O13" s="126"/>
      <c r="P13" s="64">
        <f>D13*O13</f>
        <v>0</v>
      </c>
      <c r="Q13" s="65" t="str">
        <f t="shared" si="0"/>
        <v xml:space="preserve"> </v>
      </c>
      <c r="R13" s="59"/>
      <c r="S13" s="61"/>
      <c r="T13" s="45"/>
    </row>
    <row r="14" spans="1:20" ht="28.75" customHeight="1" x14ac:dyDescent="0.35">
      <c r="A14" s="57"/>
      <c r="B14" s="58">
        <v>8</v>
      </c>
      <c r="C14" s="2" t="s">
        <v>24</v>
      </c>
      <c r="D14" s="48">
        <v>1</v>
      </c>
      <c r="E14" s="4"/>
      <c r="F14" s="2" t="s">
        <v>58</v>
      </c>
      <c r="G14" s="59"/>
      <c r="H14" s="59"/>
      <c r="I14" s="59"/>
      <c r="J14" s="60"/>
      <c r="K14" s="61"/>
      <c r="L14" s="62"/>
      <c r="M14" s="63">
        <f>D14*N14</f>
        <v>40</v>
      </c>
      <c r="N14" s="11">
        <v>40</v>
      </c>
      <c r="O14" s="126"/>
      <c r="P14" s="64">
        <f>D14*O14</f>
        <v>0</v>
      </c>
      <c r="Q14" s="65" t="str">
        <f t="shared" si="0"/>
        <v xml:space="preserve"> </v>
      </c>
      <c r="R14" s="59"/>
      <c r="S14" s="61"/>
      <c r="T14" s="45"/>
    </row>
    <row r="15" spans="1:20" ht="48" customHeight="1" thickBot="1" x14ac:dyDescent="0.4">
      <c r="A15" s="57"/>
      <c r="B15" s="66">
        <v>9</v>
      </c>
      <c r="C15" s="67" t="s">
        <v>25</v>
      </c>
      <c r="D15" s="68">
        <v>5</v>
      </c>
      <c r="E15" s="69" t="s">
        <v>16</v>
      </c>
      <c r="F15" s="70" t="s">
        <v>59</v>
      </c>
      <c r="G15" s="71"/>
      <c r="H15" s="71"/>
      <c r="I15" s="71"/>
      <c r="J15" s="72"/>
      <c r="K15" s="73"/>
      <c r="L15" s="74"/>
      <c r="M15" s="75">
        <f>D15*N15</f>
        <v>1950</v>
      </c>
      <c r="N15" s="5">
        <v>390</v>
      </c>
      <c r="O15" s="127"/>
      <c r="P15" s="76">
        <f>D15*O15</f>
        <v>0</v>
      </c>
      <c r="Q15" s="77" t="str">
        <f t="shared" si="0"/>
        <v xml:space="preserve"> </v>
      </c>
      <c r="R15" s="71"/>
      <c r="S15" s="73"/>
      <c r="T15" s="45"/>
    </row>
    <row r="16" spans="1:20" ht="89.4" customHeight="1" thickTop="1" thickBot="1" x14ac:dyDescent="0.4">
      <c r="A16" s="78"/>
      <c r="B16" s="79">
        <v>10</v>
      </c>
      <c r="C16" s="6" t="s">
        <v>17</v>
      </c>
      <c r="D16" s="80">
        <v>50</v>
      </c>
      <c r="E16" s="7" t="s">
        <v>18</v>
      </c>
      <c r="F16" s="6" t="s">
        <v>60</v>
      </c>
      <c r="G16" s="81" t="s">
        <v>35</v>
      </c>
      <c r="H16" s="82"/>
      <c r="I16" s="82"/>
      <c r="J16" s="83" t="s">
        <v>42</v>
      </c>
      <c r="K16" s="83" t="s">
        <v>43</v>
      </c>
      <c r="L16" s="84">
        <v>14</v>
      </c>
      <c r="M16" s="85">
        <f>D16*N16</f>
        <v>3750</v>
      </c>
      <c r="N16" s="12">
        <v>75</v>
      </c>
      <c r="O16" s="128"/>
      <c r="P16" s="86">
        <f>D16*O16</f>
        <v>0</v>
      </c>
      <c r="Q16" s="87" t="str">
        <f t="shared" si="0"/>
        <v xml:space="preserve"> </v>
      </c>
      <c r="R16" s="82"/>
      <c r="S16" s="88" t="s">
        <v>13</v>
      </c>
      <c r="T16" s="45"/>
    </row>
    <row r="17" spans="1:20" ht="160.75" customHeight="1" thickTop="1" x14ac:dyDescent="0.35">
      <c r="A17" s="89"/>
      <c r="B17" s="90">
        <v>11</v>
      </c>
      <c r="C17" s="91" t="s">
        <v>61</v>
      </c>
      <c r="D17" s="92">
        <v>1</v>
      </c>
      <c r="E17" s="93" t="s">
        <v>16</v>
      </c>
      <c r="F17" s="94" t="s">
        <v>62</v>
      </c>
      <c r="G17" s="49" t="s">
        <v>35</v>
      </c>
      <c r="H17" s="50"/>
      <c r="I17" s="50"/>
      <c r="J17" s="49" t="s">
        <v>44</v>
      </c>
      <c r="K17" s="51" t="s">
        <v>45</v>
      </c>
      <c r="L17" s="52">
        <v>14</v>
      </c>
      <c r="M17" s="95">
        <f>D17*N17</f>
        <v>6425</v>
      </c>
      <c r="N17" s="96">
        <v>6425</v>
      </c>
      <c r="O17" s="125"/>
      <c r="P17" s="54">
        <f>D17*O17</f>
        <v>0</v>
      </c>
      <c r="Q17" s="97" t="str">
        <f t="shared" si="0"/>
        <v xml:space="preserve"> </v>
      </c>
      <c r="R17" s="98"/>
      <c r="S17" s="99" t="s">
        <v>14</v>
      </c>
      <c r="T17" s="45"/>
    </row>
    <row r="18" spans="1:20" ht="48.65" customHeight="1" thickBot="1" x14ac:dyDescent="0.4">
      <c r="A18" s="57"/>
      <c r="B18" s="66">
        <v>12</v>
      </c>
      <c r="C18" s="100" t="s">
        <v>26</v>
      </c>
      <c r="D18" s="68">
        <v>15</v>
      </c>
      <c r="E18" s="69" t="s">
        <v>16</v>
      </c>
      <c r="F18" s="70" t="s">
        <v>63</v>
      </c>
      <c r="G18" s="71"/>
      <c r="H18" s="71"/>
      <c r="I18" s="71"/>
      <c r="J18" s="72"/>
      <c r="K18" s="73"/>
      <c r="L18" s="74"/>
      <c r="M18" s="75">
        <f>D18*N18</f>
        <v>6750</v>
      </c>
      <c r="N18" s="101">
        <v>450</v>
      </c>
      <c r="O18" s="127"/>
      <c r="P18" s="76">
        <f>D18*O18</f>
        <v>0</v>
      </c>
      <c r="Q18" s="77" t="str">
        <f t="shared" si="0"/>
        <v xml:space="preserve"> </v>
      </c>
      <c r="R18" s="102"/>
      <c r="S18" s="103" t="s">
        <v>13</v>
      </c>
      <c r="T18" s="45"/>
    </row>
    <row r="19" spans="1:20" ht="43.75" customHeight="1" thickTop="1" x14ac:dyDescent="0.35">
      <c r="A19" s="78"/>
      <c r="B19" s="90">
        <v>13</v>
      </c>
      <c r="C19" s="2" t="s">
        <v>27</v>
      </c>
      <c r="D19" s="48">
        <v>4</v>
      </c>
      <c r="E19" s="4" t="s">
        <v>16</v>
      </c>
      <c r="F19" s="2" t="s">
        <v>64</v>
      </c>
      <c r="G19" s="49" t="s">
        <v>35</v>
      </c>
      <c r="H19" s="50"/>
      <c r="I19" s="50"/>
      <c r="J19" s="49" t="s">
        <v>46</v>
      </c>
      <c r="K19" s="51" t="s">
        <v>47</v>
      </c>
      <c r="L19" s="52">
        <v>14</v>
      </c>
      <c r="M19" s="95">
        <f>D19*N19</f>
        <v>2000</v>
      </c>
      <c r="N19" s="11">
        <v>500</v>
      </c>
      <c r="O19" s="125"/>
      <c r="P19" s="54">
        <f>D19*O19</f>
        <v>0</v>
      </c>
      <c r="Q19" s="97" t="str">
        <f t="shared" si="0"/>
        <v xml:space="preserve"> </v>
      </c>
      <c r="R19" s="50"/>
      <c r="S19" s="56" t="s">
        <v>13</v>
      </c>
      <c r="T19" s="45"/>
    </row>
    <row r="20" spans="1:20" ht="43.75" customHeight="1" thickBot="1" x14ac:dyDescent="0.4">
      <c r="A20" s="57"/>
      <c r="B20" s="66">
        <v>14</v>
      </c>
      <c r="C20" s="8" t="s">
        <v>28</v>
      </c>
      <c r="D20" s="68">
        <v>3</v>
      </c>
      <c r="E20" s="9" t="s">
        <v>16</v>
      </c>
      <c r="F20" s="8" t="s">
        <v>64</v>
      </c>
      <c r="G20" s="71"/>
      <c r="H20" s="71"/>
      <c r="I20" s="71"/>
      <c r="J20" s="104"/>
      <c r="K20" s="105"/>
      <c r="L20" s="74"/>
      <c r="M20" s="75">
        <f>D20*N20</f>
        <v>1020</v>
      </c>
      <c r="N20" s="13">
        <v>340</v>
      </c>
      <c r="O20" s="127"/>
      <c r="P20" s="76">
        <f>D20*O20</f>
        <v>0</v>
      </c>
      <c r="Q20" s="77" t="str">
        <f t="shared" si="0"/>
        <v xml:space="preserve"> </v>
      </c>
      <c r="R20" s="71"/>
      <c r="S20" s="73"/>
      <c r="T20" s="45"/>
    </row>
    <row r="21" spans="1:20" ht="13.5" customHeight="1" thickTop="1" thickBot="1" x14ac:dyDescent="0.4">
      <c r="C21" s="14"/>
      <c r="D21" s="14"/>
      <c r="E21" s="14"/>
      <c r="F21" s="14"/>
      <c r="G21" s="14"/>
      <c r="K21" s="14"/>
      <c r="L21" s="14"/>
      <c r="M21" s="14"/>
      <c r="P21" s="106"/>
    </row>
    <row r="22" spans="1:20" ht="60.75" customHeight="1" thickTop="1" thickBot="1" x14ac:dyDescent="0.4">
      <c r="B22" s="107" t="s">
        <v>9</v>
      </c>
      <c r="C22" s="108"/>
      <c r="D22" s="108"/>
      <c r="E22" s="108"/>
      <c r="F22" s="108"/>
      <c r="G22" s="109"/>
      <c r="H22" s="109"/>
      <c r="I22" s="110"/>
      <c r="J22" s="39"/>
      <c r="K22" s="39"/>
      <c r="L22" s="39"/>
      <c r="M22" s="111"/>
      <c r="N22" s="112" t="s">
        <v>10</v>
      </c>
      <c r="O22" s="113" t="s">
        <v>11</v>
      </c>
      <c r="P22" s="114"/>
      <c r="Q22" s="115"/>
      <c r="R22" s="37"/>
      <c r="S22" s="116"/>
    </row>
    <row r="23" spans="1:20" ht="33" customHeight="1" thickTop="1" thickBot="1" x14ac:dyDescent="0.4">
      <c r="B23" s="117" t="s">
        <v>12</v>
      </c>
      <c r="C23" s="117"/>
      <c r="D23" s="117"/>
      <c r="E23" s="117"/>
      <c r="F23" s="117"/>
      <c r="G23" s="118"/>
      <c r="I23" s="20"/>
      <c r="J23" s="20"/>
      <c r="K23" s="20"/>
      <c r="L23" s="20"/>
      <c r="M23" s="119"/>
      <c r="N23" s="120">
        <f>SUM(M7:M20)</f>
        <v>22867</v>
      </c>
      <c r="O23" s="121">
        <f>SUM(P7:P20)</f>
        <v>0</v>
      </c>
      <c r="P23" s="122"/>
      <c r="Q23" s="123"/>
    </row>
    <row r="24" spans="1:20" ht="14.25" customHeight="1" thickTop="1" x14ac:dyDescent="0.35"/>
    <row r="25" spans="1:20" ht="14.25" customHeight="1" x14ac:dyDescent="0.35"/>
    <row r="26" spans="1:20" ht="14.25" customHeight="1" x14ac:dyDescent="0.35"/>
    <row r="27" spans="1:20" ht="14.25" customHeight="1" x14ac:dyDescent="0.35"/>
    <row r="28" spans="1:20" ht="14.25" customHeight="1" x14ac:dyDescent="0.35"/>
    <row r="29" spans="1:20" ht="14.25" customHeight="1" x14ac:dyDescent="0.35"/>
    <row r="30" spans="1:20" ht="14.25" customHeight="1" x14ac:dyDescent="0.35"/>
    <row r="31" spans="1:20" ht="14.25" customHeight="1" x14ac:dyDescent="0.35"/>
    <row r="32" spans="1:20" ht="14.25" customHeight="1" x14ac:dyDescent="0.35"/>
    <row r="33" ht="14.25" customHeight="1" x14ac:dyDescent="0.35"/>
    <row r="34" ht="14.25" customHeight="1" x14ac:dyDescent="0.35"/>
    <row r="35" ht="14.25" customHeight="1" x14ac:dyDescent="0.35"/>
    <row r="36" ht="14.25" customHeight="1" x14ac:dyDescent="0.35"/>
    <row r="37" ht="14.25" customHeight="1" x14ac:dyDescent="0.35"/>
    <row r="38" ht="14.25" customHeight="1" x14ac:dyDescent="0.35"/>
    <row r="39" ht="14.25" customHeight="1" x14ac:dyDescent="0.35"/>
    <row r="40" ht="14.25" customHeight="1" x14ac:dyDescent="0.35"/>
    <row r="41" ht="14.25" customHeight="1" x14ac:dyDescent="0.35"/>
    <row r="42" ht="14.25" customHeight="1" x14ac:dyDescent="0.35"/>
    <row r="43" ht="14.25" customHeight="1" x14ac:dyDescent="0.35"/>
    <row r="44" ht="14.25" customHeight="1" x14ac:dyDescent="0.35"/>
    <row r="45" ht="14.25" customHeight="1" x14ac:dyDescent="0.35"/>
    <row r="46" ht="14.25" customHeight="1" x14ac:dyDescent="0.35"/>
    <row r="47" ht="14.25" customHeight="1" x14ac:dyDescent="0.35"/>
    <row r="48" ht="14.25" customHeight="1" x14ac:dyDescent="0.35"/>
    <row r="49" ht="14.25" customHeight="1" x14ac:dyDescent="0.35"/>
    <row r="50" ht="14.25" customHeight="1" x14ac:dyDescent="0.35"/>
    <row r="51" ht="14.25" customHeight="1" x14ac:dyDescent="0.35"/>
    <row r="52" ht="14.25" customHeight="1" x14ac:dyDescent="0.35"/>
    <row r="53" ht="14.25" customHeight="1" x14ac:dyDescent="0.35"/>
    <row r="54" ht="14.25" customHeight="1" x14ac:dyDescent="0.35"/>
    <row r="55" ht="14.25" customHeight="1" x14ac:dyDescent="0.35"/>
    <row r="56" ht="14.25" customHeight="1" x14ac:dyDescent="0.35"/>
    <row r="57" ht="14.25" customHeight="1" x14ac:dyDescent="0.35"/>
    <row r="58" ht="14.25" customHeight="1" x14ac:dyDescent="0.35"/>
    <row r="59" ht="14.25" customHeight="1" x14ac:dyDescent="0.35"/>
    <row r="60" ht="14.25" customHeight="1" x14ac:dyDescent="0.35"/>
    <row r="61" ht="14.25" customHeight="1" x14ac:dyDescent="0.35"/>
    <row r="62" ht="14.25" customHeight="1" x14ac:dyDescent="0.35"/>
    <row r="63" ht="14.25" customHeight="1" x14ac:dyDescent="0.35"/>
    <row r="64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</sheetData>
  <sheetProtection algorithmName="SHA-512" hashValue="hW46LSYlLGwD2hGVcNIrGsNIZoG6AuH5P5qOMIn5C7vmePSWiy9sfO5YTl25JQtPUQztol1FtxH0x6Ki3MvZFg==" saltValue="Vrs4ibUXjk3mkprTXUttRA==" spinCount="100000" sheet="1" objects="1" scenarios="1" selectLockedCells="1"/>
  <mergeCells count="28">
    <mergeCell ref="R19:R20"/>
    <mergeCell ref="S19:S20"/>
    <mergeCell ref="R17:R18"/>
    <mergeCell ref="H17:H18"/>
    <mergeCell ref="R7:R15"/>
    <mergeCell ref="S7:S15"/>
    <mergeCell ref="B23:F23"/>
    <mergeCell ref="O23:Q23"/>
    <mergeCell ref="G19:G20"/>
    <mergeCell ref="H19:H20"/>
    <mergeCell ref="J19:J20"/>
    <mergeCell ref="K19:K20"/>
    <mergeCell ref="L19:L20"/>
    <mergeCell ref="B1:D1"/>
    <mergeCell ref="B22:F22"/>
    <mergeCell ref="O22:Q22"/>
    <mergeCell ref="G17:G18"/>
    <mergeCell ref="G7:G15"/>
    <mergeCell ref="H7:H15"/>
    <mergeCell ref="J7:J15"/>
    <mergeCell ref="K7:K15"/>
    <mergeCell ref="L7:L15"/>
    <mergeCell ref="I7:I15"/>
    <mergeCell ref="I17:I18"/>
    <mergeCell ref="I19:I20"/>
    <mergeCell ref="L17:L18"/>
    <mergeCell ref="K17:K18"/>
    <mergeCell ref="J17:J18"/>
  </mergeCells>
  <conditionalFormatting sqref="D17 B7:B20">
    <cfRule type="containsBlanks" dxfId="15" priority="48">
      <formula>LEN(TRIM(B7))=0</formula>
    </cfRule>
  </conditionalFormatting>
  <conditionalFormatting sqref="B7:B20">
    <cfRule type="cellIs" dxfId="14" priority="43" operator="greaterThanOrEqual">
      <formula>1</formula>
    </cfRule>
  </conditionalFormatting>
  <conditionalFormatting sqref="Q7:Q20">
    <cfRule type="cellIs" dxfId="13" priority="40" operator="equal">
      <formula>"VYHOVUJE"</formula>
    </cfRule>
  </conditionalFormatting>
  <conditionalFormatting sqref="Q7:Q20">
    <cfRule type="cellIs" dxfId="12" priority="39" operator="equal">
      <formula>"NEVYHOVUJE"</formula>
    </cfRule>
  </conditionalFormatting>
  <conditionalFormatting sqref="O8:O20">
    <cfRule type="containsBlanks" dxfId="11" priority="20">
      <formula>LEN(TRIM(O8))=0</formula>
    </cfRule>
  </conditionalFormatting>
  <conditionalFormatting sqref="O8:O20">
    <cfRule type="notContainsBlanks" dxfId="9" priority="18">
      <formula>LEN(TRIM(O8))&gt;0</formula>
    </cfRule>
  </conditionalFormatting>
  <conditionalFormatting sqref="O8:O20">
    <cfRule type="notContainsBlanks" dxfId="8" priority="17">
      <formula>LEN(TRIM(O8))&gt;0</formula>
    </cfRule>
  </conditionalFormatting>
  <conditionalFormatting sqref="O7">
    <cfRule type="containsBlanks" dxfId="6" priority="10">
      <formula>LEN(TRIM(O7))=0</formula>
    </cfRule>
  </conditionalFormatting>
  <conditionalFormatting sqref="O7">
    <cfRule type="notContainsBlanks" dxfId="5" priority="9">
      <formula>LEN(TRIM(O7))&gt;0</formula>
    </cfRule>
  </conditionalFormatting>
  <conditionalFormatting sqref="O7:O20">
    <cfRule type="notContainsBlanks" dxfId="4" priority="8">
      <formula>LEN(TRIM(O7))&gt;0</formula>
    </cfRule>
  </conditionalFormatting>
  <conditionalFormatting sqref="D7:D15">
    <cfRule type="containsBlanks" dxfId="3" priority="4">
      <formula>LEN(TRIM(D7))=0</formula>
    </cfRule>
  </conditionalFormatting>
  <conditionalFormatting sqref="D16">
    <cfRule type="containsBlanks" dxfId="2" priority="3">
      <formula>LEN(TRIM(D16))=0</formula>
    </cfRule>
  </conditionalFormatting>
  <conditionalFormatting sqref="D18">
    <cfRule type="containsBlanks" dxfId="1" priority="2">
      <formula>LEN(TRIM(D18))=0</formula>
    </cfRule>
  </conditionalFormatting>
  <conditionalFormatting sqref="D19:D20">
    <cfRule type="containsBlanks" dxfId="0" priority="1">
      <formula>LEN(TRIM(D19))=0</formula>
    </cfRule>
  </conditionalFormatting>
  <dataValidations disablePrompts="1" count="2">
    <dataValidation type="list" showInputMessage="1" showErrorMessage="1" sqref="E17" xr:uid="{A1CAE05E-3702-4A33-B24B-1E22C7F0E481}">
      <formula1>"ks,balení,sada,litr,kg,pár,role,karton,"</formula1>
    </dataValidation>
    <dataValidation type="list" showInputMessage="1" showErrorMessage="1" sqref="E7:E16 E18:E20" xr:uid="{6452B3BA-8E0A-4990-B06E-07D06A830AA3}">
      <formula1>"ks,bal,sada,"</formula1>
    </dataValidation>
  </dataValidations>
  <pageMargins left="0.15748031496062992" right="0.15748031496062992" top="0.56000000000000005" bottom="0.78740157480314965" header="0.31496062992125984" footer="0.31496062992125984"/>
  <pageSetup paperSize="9" scale="35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 xr:uid="{676C40A7-3147-4B20-9DE7-D9DA6C62DA71}">
          <x14:formula1>
            <xm:f>#REF!</xm:f>
          </x14:formula1>
          <xm:sqref>S17:S19</xm:sqref>
        </x14:dataValidation>
        <x14:dataValidation type="list" allowBlank="1" showInputMessage="1" showErrorMessage="1" xr:uid="{2A9A691D-3848-41A5-B632-A7096B36BD0C}">
          <x14:formula1>
            <xm:f>'D:\DNS 2021\Kancelářské potřeby 2021\01 - 14.01.2021 DNS - Kancelářské potřeby\[+8217-0001-21 PS - A - Ciglerová Kancelářské potřeby II. (2020) - katalog zboží(1).xlsx]CPV'!#REF!</xm:f>
          </x14:formula1>
          <xm:sqref>S7 S16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revision>1</cp:revision>
  <cp:lastPrinted>2021-01-25T12:18:58Z</cp:lastPrinted>
  <dcterms:created xsi:type="dcterms:W3CDTF">2014-03-05T12:43:32Z</dcterms:created>
  <dcterms:modified xsi:type="dcterms:W3CDTF">2021-01-26T07:42:30Z</dcterms:modified>
</cp:coreProperties>
</file>